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10485" yWindow="-15" windowWidth="8760" windowHeight="86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56" i="2" l="1"/>
  <c r="E56" i="2"/>
  <c r="C54" i="2"/>
  <c r="C53" i="2"/>
  <c r="C52" i="2"/>
  <c r="C51" i="2"/>
  <c r="C50" i="2"/>
  <c r="C49" i="2"/>
  <c r="C48" i="2"/>
  <c r="C47" i="2"/>
  <c r="C46" i="2"/>
  <c r="G37" i="2"/>
  <c r="E37" i="2"/>
  <c r="C35" i="2"/>
  <c r="C34" i="2"/>
  <c r="C33" i="2"/>
  <c r="C32" i="2"/>
  <c r="C31" i="2"/>
  <c r="C30" i="2"/>
  <c r="C29" i="2"/>
  <c r="C28" i="2"/>
  <c r="C27" i="2"/>
  <c r="G18" i="2"/>
  <c r="E18" i="2"/>
  <c r="C16" i="2"/>
  <c r="C15" i="2"/>
  <c r="C14" i="2"/>
  <c r="C13" i="2"/>
  <c r="C12" i="2"/>
  <c r="C11" i="2"/>
  <c r="C10" i="2"/>
  <c r="C9" i="2"/>
  <c r="C8" i="2"/>
  <c r="C37" i="2" l="1"/>
  <c r="D34" i="2" s="1"/>
  <c r="C56" i="2"/>
  <c r="D52" i="2" s="1"/>
  <c r="C18" i="2"/>
  <c r="D9" i="2" s="1"/>
  <c r="F15" i="2"/>
  <c r="D30" i="2" l="1"/>
  <c r="H47" i="2"/>
  <c r="F47" i="2"/>
  <c r="D53" i="2"/>
  <c r="H50" i="2"/>
  <c r="F50" i="2"/>
  <c r="D48" i="2"/>
  <c r="H51" i="2"/>
  <c r="F51" i="2"/>
  <c r="D51" i="2"/>
  <c r="H46" i="2"/>
  <c r="F46" i="2"/>
  <c r="D46" i="2"/>
  <c r="H48" i="2"/>
  <c r="H52" i="2"/>
  <c r="F48" i="2"/>
  <c r="F52" i="2"/>
  <c r="D49" i="2"/>
  <c r="D47" i="2"/>
  <c r="D50" i="2"/>
  <c r="H49" i="2"/>
  <c r="H53" i="2"/>
  <c r="F49" i="2"/>
  <c r="F53" i="2"/>
  <c r="H28" i="2"/>
  <c r="H29" i="2"/>
  <c r="D28" i="2"/>
  <c r="F28" i="2"/>
  <c r="H34" i="2"/>
  <c r="D29" i="2"/>
  <c r="F29" i="2"/>
  <c r="F33" i="2"/>
  <c r="D33" i="2"/>
  <c r="D32" i="2"/>
  <c r="D31" i="2"/>
  <c r="F32" i="2"/>
  <c r="H31" i="2"/>
  <c r="F34" i="2"/>
  <c r="D27" i="2"/>
  <c r="H30" i="2"/>
  <c r="F30" i="2"/>
  <c r="H32" i="2"/>
  <c r="F27" i="2"/>
  <c r="F31" i="2"/>
  <c r="H27" i="2"/>
  <c r="H33" i="2"/>
  <c r="D12" i="2"/>
  <c r="H11" i="2"/>
  <c r="H15" i="2"/>
  <c r="F10" i="2"/>
  <c r="H10" i="2"/>
  <c r="F11" i="2"/>
  <c r="H14" i="2"/>
  <c r="F14" i="2"/>
  <c r="D14" i="2"/>
  <c r="D8" i="2"/>
  <c r="F8" i="2"/>
  <c r="D10" i="2"/>
  <c r="D13" i="2"/>
  <c r="H8" i="2"/>
  <c r="H12" i="2"/>
  <c r="F12" i="2"/>
  <c r="D15" i="2"/>
  <c r="H9" i="2"/>
  <c r="H13" i="2"/>
  <c r="F9" i="2"/>
  <c r="F13" i="2"/>
  <c r="D11" i="2"/>
  <c r="F56" i="2" l="1"/>
  <c r="H56" i="2"/>
  <c r="D56" i="2"/>
  <c r="D37" i="2"/>
  <c r="H37" i="2"/>
  <c r="F37" i="2"/>
  <c r="H18" i="2"/>
  <c r="F18" i="2"/>
  <c r="D18" i="2"/>
</calcChain>
</file>

<file path=xl/sharedStrings.xml><?xml version="1.0" encoding="utf-8"?>
<sst xmlns="http://schemas.openxmlformats.org/spreadsheetml/2006/main" count="63" uniqueCount="23">
  <si>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</si>
  <si>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</si>
  <si>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</si>
  <si>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</si>
  <si>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</si>
  <si>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</si>
  <si>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</si>
  <si>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</si>
  <si>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</si>
  <si>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</si>
  <si>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</si>
  <si>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</si>
  <si>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</si>
  <si>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</si>
  <si>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</si>
  <si>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</si>
  <si>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Non-Resident Alien</t>
  </si>
  <si>
    <t>Pacific Islanders</t>
  </si>
  <si>
    <t>Multiracial</t>
  </si>
  <si>
    <t>All Totals</t>
  </si>
  <si>
    <t>FALL 2015</t>
  </si>
  <si>
    <t>[Institutional Research Home]</t>
  </si>
  <si>
    <t>[Fall 2015 -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</si>
</sst>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2" fillId="2" borderId="0" xfId="1" applyNumberFormat="1" applyFont="1" applyFill="1"/>
    <xf numFmtId="0" fontId="2" fillId="0" borderId="0" xfId="0" applyFont="1" applyFill="1"/>
    <xf numFmtId="0" fontId="0" fillId="0" borderId="0" xfId="0" applyFill="1"/>
    <xf numFmtId="165" fontId="2" fillId="0" borderId="0" xfId="1" applyNumberFormat="1" applyFont="1" applyFill="1"/>
    <xf numFmtId="164" fontId="2" fillId="0" borderId="0" xfId="1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37" zoomScale="90" zoomScaleNormal="90" workbookViewId="0">
      <selection activeCell="K69" sqref="K69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9" ht="15" x14ac:dyDescent="0.25">
      <c r="A2" s="16" t="s">
        <v>11</v>
      </c>
      <c r="B2" s="16"/>
      <c r="C2" s="16"/>
      <c r="D2" s="16"/>
      <c r="E2" s="16"/>
      <c r="F2" s="16"/>
      <c r="G2" s="16"/>
      <c r="H2" s="16"/>
    </row>
    <row r="3" spans="1:9" ht="15" x14ac:dyDescent="0.25">
      <c r="A3" s="16" t="s">
        <v>12</v>
      </c>
      <c r="B3" s="16"/>
      <c r="C3" s="16"/>
      <c r="D3" s="16"/>
      <c r="E3" s="16"/>
      <c r="F3" s="16"/>
      <c r="G3" s="16"/>
      <c r="H3" s="16"/>
    </row>
    <row r="4" spans="1:9" ht="15" x14ac:dyDescent="0.25">
      <c r="A4" s="16" t="s">
        <v>20</v>
      </c>
      <c r="B4" s="16"/>
      <c r="C4" s="16"/>
      <c r="D4" s="16"/>
      <c r="E4" s="16"/>
      <c r="F4" s="16"/>
      <c r="G4" s="16"/>
      <c r="H4" s="16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2" t="s">
        <v>0</v>
      </c>
      <c r="C8" s="6">
        <f t="shared" ref="C8:C16" si="0">SUM(E8,G8)</f>
        <v>2575</v>
      </c>
      <c r="D8" s="7">
        <f>C8/(C18-C16)*100</f>
        <v>28.080697928026172</v>
      </c>
      <c r="E8" s="6">
        <v>1069</v>
      </c>
      <c r="F8" s="7">
        <f>E8/(C18-C16)*100</f>
        <v>11.657579062159215</v>
      </c>
      <c r="G8" s="6">
        <v>1506</v>
      </c>
      <c r="H8" s="7">
        <f>G8/(C18-C16)*100</f>
        <v>16.423118865866957</v>
      </c>
    </row>
    <row r="9" spans="1:9" x14ac:dyDescent="0.2">
      <c r="A9" s="2" t="s">
        <v>1</v>
      </c>
      <c r="C9" s="6">
        <f t="shared" si="0"/>
        <v>39</v>
      </c>
      <c r="D9" s="7">
        <f>C9/(C18-C16)*100</f>
        <v>0.42529989094874593</v>
      </c>
      <c r="E9" s="6">
        <v>15</v>
      </c>
      <c r="F9" s="7">
        <f>E9/(C18-C16)*100</f>
        <v>0.16357688113413305</v>
      </c>
      <c r="G9" s="6">
        <v>24</v>
      </c>
      <c r="H9" s="7">
        <f>G9/(C18-C16)*100</f>
        <v>0.26172300981461288</v>
      </c>
    </row>
    <row r="10" spans="1:9" x14ac:dyDescent="0.2">
      <c r="A10" s="2" t="s">
        <v>2</v>
      </c>
      <c r="C10" s="6">
        <f t="shared" si="0"/>
        <v>247</v>
      </c>
      <c r="D10" s="7">
        <f>C10/(C18-C16)*100</f>
        <v>2.693565976008724</v>
      </c>
      <c r="E10" s="6">
        <v>130</v>
      </c>
      <c r="F10" s="7">
        <f>E10/(C18-C16)*100</f>
        <v>1.4176663031624863</v>
      </c>
      <c r="G10" s="6">
        <v>117</v>
      </c>
      <c r="H10" s="7">
        <f>G10/(C18-C16)*100</f>
        <v>1.2758996728462377</v>
      </c>
    </row>
    <row r="11" spans="1:9" x14ac:dyDescent="0.2">
      <c r="A11" s="2" t="s">
        <v>4</v>
      </c>
      <c r="C11" s="6">
        <f t="shared" si="0"/>
        <v>4737</v>
      </c>
      <c r="D11" s="7">
        <f>C11/(C18-C16)*100</f>
        <v>51.657579062159222</v>
      </c>
      <c r="E11" s="6">
        <v>2099</v>
      </c>
      <c r="F11" s="7">
        <f>E11/(C18-C16)*100</f>
        <v>22.889858233369683</v>
      </c>
      <c r="G11" s="6">
        <v>2638</v>
      </c>
      <c r="H11" s="7">
        <f>G11/(C18-C16)*100</f>
        <v>28.767720828789535</v>
      </c>
    </row>
    <row r="12" spans="1:9" x14ac:dyDescent="0.2">
      <c r="A12" s="2" t="s">
        <v>3</v>
      </c>
      <c r="C12" s="6">
        <f t="shared" si="0"/>
        <v>1113</v>
      </c>
      <c r="D12" s="7">
        <f>C12/(C18-C16)*100</f>
        <v>12.137404580152673</v>
      </c>
      <c r="E12" s="6">
        <v>458</v>
      </c>
      <c r="F12" s="7">
        <f>E12/(C18-C16)*100</f>
        <v>4.9945474372955285</v>
      </c>
      <c r="G12" s="6">
        <v>655</v>
      </c>
      <c r="H12" s="7">
        <f>G12/(C18-C16)*100</f>
        <v>7.1428571428571423</v>
      </c>
    </row>
    <row r="13" spans="1:9" x14ac:dyDescent="0.2">
      <c r="A13" s="2" t="s">
        <v>18</v>
      </c>
      <c r="C13" s="6">
        <f t="shared" si="0"/>
        <v>304</v>
      </c>
      <c r="D13" s="7">
        <f>C13/(C18-C16)*100</f>
        <v>3.31515812431843</v>
      </c>
      <c r="E13" s="6">
        <v>127</v>
      </c>
      <c r="F13" s="7">
        <f>E13/(C18-C16)*100</f>
        <v>1.3849509269356597</v>
      </c>
      <c r="G13" s="6">
        <v>177</v>
      </c>
      <c r="H13" s="7">
        <f>G13/(C18-C16)*100</f>
        <v>1.9302071973827699</v>
      </c>
    </row>
    <row r="14" spans="1:9" x14ac:dyDescent="0.2">
      <c r="A14" s="2" t="s">
        <v>17</v>
      </c>
      <c r="C14" s="6">
        <f t="shared" si="0"/>
        <v>9</v>
      </c>
      <c r="D14" s="7">
        <f>C14/(C18-C16)*100</f>
        <v>9.8146128680479838E-2</v>
      </c>
      <c r="E14" s="6">
        <v>2</v>
      </c>
      <c r="F14" s="7">
        <f>E14/(C18-C16)*100</f>
        <v>2.1810250817884406E-2</v>
      </c>
      <c r="G14" s="6">
        <v>7</v>
      </c>
      <c r="H14" s="7">
        <f>G14/(C18-C16)*100</f>
        <v>7.6335877862595422E-2</v>
      </c>
    </row>
    <row r="15" spans="1:9" x14ac:dyDescent="0.2">
      <c r="A15" s="2" t="s">
        <v>16</v>
      </c>
      <c r="C15" s="6">
        <f t="shared" si="0"/>
        <v>146</v>
      </c>
      <c r="D15" s="7">
        <f>C15/(C18-C16)*100</f>
        <v>1.5921483097055618</v>
      </c>
      <c r="E15" s="6">
        <v>72</v>
      </c>
      <c r="F15" s="7">
        <f>E15/(C18-C16)*100</f>
        <v>0.78516902944383871</v>
      </c>
      <c r="G15" s="6">
        <v>74</v>
      </c>
      <c r="H15" s="7">
        <f>G15/(C18-C16)*100</f>
        <v>0.80697928026172305</v>
      </c>
    </row>
    <row r="16" spans="1:9" x14ac:dyDescent="0.2">
      <c r="A16" s="2" t="s">
        <v>5</v>
      </c>
      <c r="C16" s="6">
        <f t="shared" si="0"/>
        <v>17</v>
      </c>
      <c r="D16" s="7">
        <v>0</v>
      </c>
      <c r="E16" s="6">
        <v>6</v>
      </c>
      <c r="F16" s="7">
        <v>0</v>
      </c>
      <c r="G16" s="6">
        <v>11</v>
      </c>
      <c r="H16" s="7">
        <v>0</v>
      </c>
    </row>
    <row r="17" spans="1:8" x14ac:dyDescent="0.2">
      <c r="A17" s="2"/>
      <c r="C17" s="6"/>
      <c r="D17" s="7"/>
      <c r="E17" s="6"/>
      <c r="F17" s="7"/>
      <c r="G17" s="6"/>
      <c r="H17" s="7"/>
    </row>
    <row r="18" spans="1:8" s="11" customFormat="1" x14ac:dyDescent="0.2">
      <c r="A18" s="10" t="s">
        <v>19</v>
      </c>
      <c r="C18" s="12">
        <f t="shared" ref="C18:H18" si="1">SUM(C8:C17)</f>
        <v>9187</v>
      </c>
      <c r="D18" s="13">
        <f t="shared" si="1"/>
        <v>100.00000000000001</v>
      </c>
      <c r="E18" s="12">
        <f t="shared" si="1"/>
        <v>3978</v>
      </c>
      <c r="F18" s="13">
        <f t="shared" si="1"/>
        <v>43.31515812431843</v>
      </c>
      <c r="G18" s="12">
        <f t="shared" si="1"/>
        <v>5209</v>
      </c>
      <c r="H18" s="13">
        <f t="shared" si="1"/>
        <v>56.68484187568157</v>
      </c>
    </row>
    <row r="21" spans="1:8" x14ac:dyDescent="0.2">
      <c r="A21" s="14" t="s">
        <v>13</v>
      </c>
      <c r="B21" s="14"/>
      <c r="C21" s="14"/>
      <c r="D21" s="14"/>
      <c r="E21" s="14"/>
      <c r="F21" s="14"/>
      <c r="G21" s="14"/>
      <c r="H21" s="14"/>
    </row>
    <row r="22" spans="1:8" x14ac:dyDescent="0.2">
      <c r="A22" s="14" t="s">
        <v>12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14" t="s">
        <v>20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3" t="s">
        <v>6</v>
      </c>
      <c r="B25" s="3"/>
      <c r="C25" s="4" t="s">
        <v>9</v>
      </c>
      <c r="D25" s="4" t="s">
        <v>10</v>
      </c>
      <c r="E25" s="4" t="s">
        <v>7</v>
      </c>
      <c r="F25" s="4" t="s">
        <v>10</v>
      </c>
      <c r="G25" s="4" t="s">
        <v>8</v>
      </c>
      <c r="H25" s="4" t="s">
        <v>10</v>
      </c>
    </row>
    <row r="26" spans="1:8" x14ac:dyDescent="0.2">
      <c r="E26" s="5"/>
      <c r="F26" s="5"/>
      <c r="G26" s="5"/>
      <c r="H26" s="5"/>
    </row>
    <row r="27" spans="1:8" x14ac:dyDescent="0.2">
      <c r="A27" s="2" t="s">
        <v>0</v>
      </c>
      <c r="C27" s="6">
        <f t="shared" ref="C27:C35" si="2">SUM(E27,G27)</f>
        <v>730</v>
      </c>
      <c r="D27" s="7">
        <f>C27/(C37-C35)*100</f>
        <v>38.62433862433862</v>
      </c>
      <c r="E27" s="6">
        <v>301</v>
      </c>
      <c r="F27" s="7">
        <f>E27/(C37-C35)*100</f>
        <v>15.925925925925927</v>
      </c>
      <c r="G27" s="6">
        <v>429</v>
      </c>
      <c r="H27" s="7">
        <f>G27/(C37-C35)*100</f>
        <v>22.698412698412699</v>
      </c>
    </row>
    <row r="28" spans="1:8" x14ac:dyDescent="0.2">
      <c r="A28" s="2" t="s">
        <v>1</v>
      </c>
      <c r="C28" s="6">
        <f t="shared" si="2"/>
        <v>10</v>
      </c>
      <c r="D28" s="7">
        <f>C28/(C37-C35)*100</f>
        <v>0.52910052910052907</v>
      </c>
      <c r="E28" s="6">
        <v>3</v>
      </c>
      <c r="F28" s="7">
        <f>E28/(C37-C35)*100</f>
        <v>0.15873015873015872</v>
      </c>
      <c r="G28" s="6">
        <v>7</v>
      </c>
      <c r="H28" s="7">
        <f>G28/(C37-C35)*100</f>
        <v>0.37037037037037041</v>
      </c>
    </row>
    <row r="29" spans="1:8" x14ac:dyDescent="0.2">
      <c r="A29" s="2" t="s">
        <v>2</v>
      </c>
      <c r="C29" s="6">
        <f t="shared" si="2"/>
        <v>69</v>
      </c>
      <c r="D29" s="7">
        <f>C29/(C37-C35)*100</f>
        <v>3.6507936507936511</v>
      </c>
      <c r="E29" s="6">
        <v>37</v>
      </c>
      <c r="F29" s="7">
        <f>E29/(C37-C35)*100</f>
        <v>1.9576719576719577</v>
      </c>
      <c r="G29" s="6">
        <v>32</v>
      </c>
      <c r="H29" s="7">
        <f>G29/(C37-C35)*100</f>
        <v>1.6931216931216932</v>
      </c>
    </row>
    <row r="30" spans="1:8" x14ac:dyDescent="0.2">
      <c r="A30" s="2" t="s">
        <v>4</v>
      </c>
      <c r="C30" s="6">
        <f t="shared" si="2"/>
        <v>632</v>
      </c>
      <c r="D30" s="7">
        <f>C30/(C37-C35)*100</f>
        <v>33.439153439153444</v>
      </c>
      <c r="E30" s="6">
        <v>276</v>
      </c>
      <c r="F30" s="7">
        <f>E30/(C37-C35)*100</f>
        <v>14.603174603174605</v>
      </c>
      <c r="G30" s="6">
        <v>356</v>
      </c>
      <c r="H30" s="7">
        <f>G30/(C37-C35)*100</f>
        <v>18.835978835978835</v>
      </c>
    </row>
    <row r="31" spans="1:8" x14ac:dyDescent="0.2">
      <c r="A31" s="2" t="s">
        <v>3</v>
      </c>
      <c r="C31" s="6">
        <f t="shared" si="2"/>
        <v>352</v>
      </c>
      <c r="D31" s="7">
        <f>C31/(C37-C35)*100</f>
        <v>18.624338624338623</v>
      </c>
      <c r="E31" s="6">
        <v>157</v>
      </c>
      <c r="F31" s="7">
        <f>E31/(C37-C35)*100</f>
        <v>8.306878306878307</v>
      </c>
      <c r="G31" s="6">
        <v>195</v>
      </c>
      <c r="H31" s="7">
        <f>G31/(C37-C35)*100</f>
        <v>10.317460317460316</v>
      </c>
    </row>
    <row r="32" spans="1:8" x14ac:dyDescent="0.2">
      <c r="A32" s="2" t="s">
        <v>18</v>
      </c>
      <c r="C32" s="6">
        <f t="shared" si="2"/>
        <v>58</v>
      </c>
      <c r="D32" s="7">
        <f>C32/(C37-C35)*100</f>
        <v>3.0687830687830688</v>
      </c>
      <c r="E32" s="6">
        <v>26</v>
      </c>
      <c r="F32" s="7">
        <f>E32/(C37-C35)*100</f>
        <v>1.3756613756613756</v>
      </c>
      <c r="G32" s="6">
        <v>32</v>
      </c>
      <c r="H32" s="7">
        <f>G32/(C37-C35)*100</f>
        <v>1.6931216931216932</v>
      </c>
    </row>
    <row r="33" spans="1:8" x14ac:dyDescent="0.2">
      <c r="A33" s="2" t="s">
        <v>17</v>
      </c>
      <c r="C33" s="6">
        <f t="shared" si="2"/>
        <v>0</v>
      </c>
      <c r="D33" s="7">
        <f>C33/(C37-C35)*100</f>
        <v>0</v>
      </c>
      <c r="E33" s="6">
        <v>0</v>
      </c>
      <c r="F33" s="7">
        <f>E33/(C37-C35)*100</f>
        <v>0</v>
      </c>
      <c r="G33" s="6">
        <v>0</v>
      </c>
      <c r="H33" s="7">
        <f>G33/(C37-C35)*100</f>
        <v>0</v>
      </c>
    </row>
    <row r="34" spans="1:8" x14ac:dyDescent="0.2">
      <c r="A34" s="2" t="s">
        <v>16</v>
      </c>
      <c r="C34" s="6">
        <f t="shared" si="2"/>
        <v>39</v>
      </c>
      <c r="D34" s="7">
        <f>C34/(C37-C35)*100</f>
        <v>2.0634920634920633</v>
      </c>
      <c r="E34" s="6">
        <v>21</v>
      </c>
      <c r="F34" s="7">
        <f>E34/(C37-C35)*100</f>
        <v>1.1111111111111112</v>
      </c>
      <c r="G34" s="6">
        <v>18</v>
      </c>
      <c r="H34" s="7">
        <f>G34/(C37-C35)*100</f>
        <v>0.95238095238095244</v>
      </c>
    </row>
    <row r="35" spans="1:8" x14ac:dyDescent="0.2">
      <c r="A35" s="2" t="s">
        <v>5</v>
      </c>
      <c r="C35" s="6">
        <f t="shared" si="2"/>
        <v>2</v>
      </c>
      <c r="D35" s="7">
        <v>0</v>
      </c>
      <c r="E35" s="6">
        <v>0</v>
      </c>
      <c r="F35" s="7">
        <v>0</v>
      </c>
      <c r="G35" s="6">
        <v>2</v>
      </c>
      <c r="H35" s="7">
        <v>0</v>
      </c>
    </row>
    <row r="36" spans="1:8" x14ac:dyDescent="0.2">
      <c r="A36" s="2"/>
      <c r="C36" s="6"/>
      <c r="D36" s="7"/>
      <c r="E36" s="6"/>
      <c r="F36" s="7"/>
      <c r="G36" s="6"/>
      <c r="H36" s="7"/>
    </row>
    <row r="37" spans="1:8" x14ac:dyDescent="0.2">
      <c r="A37" s="2" t="s">
        <v>9</v>
      </c>
      <c r="C37" s="8">
        <f t="shared" ref="C37:H37" si="3">SUM(C27:C36)</f>
        <v>1892</v>
      </c>
      <c r="D37" s="9">
        <f t="shared" si="3"/>
        <v>100</v>
      </c>
      <c r="E37" s="8">
        <f t="shared" si="3"/>
        <v>821</v>
      </c>
      <c r="F37" s="9">
        <f t="shared" si="3"/>
        <v>43.439153439153436</v>
      </c>
      <c r="G37" s="8">
        <f t="shared" si="3"/>
        <v>1071</v>
      </c>
      <c r="H37" s="9">
        <f t="shared" si="3"/>
        <v>56.560846560846556</v>
      </c>
    </row>
    <row r="40" spans="1:8" x14ac:dyDescent="0.2">
      <c r="A40" s="14" t="s">
        <v>14</v>
      </c>
      <c r="B40" s="14"/>
      <c r="C40" s="14"/>
      <c r="D40" s="14"/>
      <c r="E40" s="14"/>
      <c r="F40" s="14"/>
      <c r="G40" s="14"/>
      <c r="H40" s="14"/>
    </row>
    <row r="41" spans="1:8" x14ac:dyDescent="0.2">
      <c r="A41" s="14" t="s">
        <v>12</v>
      </c>
      <c r="B41" s="14"/>
      <c r="C41" s="14"/>
      <c r="D41" s="14"/>
      <c r="E41" s="14"/>
      <c r="F41" s="14"/>
      <c r="G41" s="14"/>
      <c r="H41" s="14"/>
    </row>
    <row r="42" spans="1:8" x14ac:dyDescent="0.2">
      <c r="A42" s="14" t="s">
        <v>20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3" t="s">
        <v>6</v>
      </c>
      <c r="B44" s="3"/>
      <c r="C44" s="4" t="s">
        <v>9</v>
      </c>
      <c r="D44" s="4" t="s">
        <v>10</v>
      </c>
      <c r="E44" s="4" t="s">
        <v>7</v>
      </c>
      <c r="F44" s="4" t="s">
        <v>10</v>
      </c>
      <c r="G44" s="4" t="s">
        <v>8</v>
      </c>
      <c r="H44" s="4" t="s">
        <v>10</v>
      </c>
    </row>
    <row r="45" spans="1:8" x14ac:dyDescent="0.2">
      <c r="E45" s="5"/>
      <c r="F45" s="5"/>
      <c r="G45" s="5"/>
      <c r="H45" s="5"/>
    </row>
    <row r="46" spans="1:8" x14ac:dyDescent="0.2">
      <c r="A46" s="2" t="s">
        <v>0</v>
      </c>
      <c r="C46" s="6">
        <f t="shared" ref="C46:C54" si="4">SUM(E46,G46)</f>
        <v>221</v>
      </c>
      <c r="D46" s="7">
        <f>C46/(C56-C54)*100</f>
        <v>22.689938398357292</v>
      </c>
      <c r="E46" s="6">
        <v>108</v>
      </c>
      <c r="F46" s="7">
        <f>E46/(C56-C54)*100</f>
        <v>11.088295687885012</v>
      </c>
      <c r="G46" s="6">
        <v>113</v>
      </c>
      <c r="H46" s="7">
        <f>G46/(C56-C54)*100</f>
        <v>11.601642710472278</v>
      </c>
    </row>
    <row r="47" spans="1:8" x14ac:dyDescent="0.2">
      <c r="A47" s="2" t="s">
        <v>1</v>
      </c>
      <c r="C47" s="6">
        <f t="shared" si="4"/>
        <v>7</v>
      </c>
      <c r="D47" s="7">
        <f>C47/(C56-C54)*100</f>
        <v>0.71868583162217659</v>
      </c>
      <c r="E47" s="6">
        <v>6</v>
      </c>
      <c r="F47" s="7">
        <f>E47/(C56-C54)*100</f>
        <v>0.61601642710472282</v>
      </c>
      <c r="G47" s="6">
        <v>1</v>
      </c>
      <c r="H47" s="7">
        <f>G47/(C56-C54)*100</f>
        <v>0.10266940451745381</v>
      </c>
    </row>
    <row r="48" spans="1:8" x14ac:dyDescent="0.2">
      <c r="A48" s="2" t="s">
        <v>2</v>
      </c>
      <c r="C48" s="6">
        <f t="shared" si="4"/>
        <v>17</v>
      </c>
      <c r="D48" s="7">
        <f>C48/(C56-C54)*100</f>
        <v>1.7453798767967144</v>
      </c>
      <c r="E48" s="6">
        <v>12</v>
      </c>
      <c r="F48" s="7">
        <f>E48/(C56-C54)*100</f>
        <v>1.2320328542094456</v>
      </c>
      <c r="G48" s="6">
        <v>5</v>
      </c>
      <c r="H48" s="7">
        <f>G48/(C56-C54)*100</f>
        <v>0.51334702258726894</v>
      </c>
    </row>
    <row r="49" spans="1:8" x14ac:dyDescent="0.2">
      <c r="A49" s="2" t="s">
        <v>4</v>
      </c>
      <c r="C49" s="6">
        <f t="shared" si="4"/>
        <v>612</v>
      </c>
      <c r="D49" s="7">
        <f>C49/(C56-C54)*100</f>
        <v>62.833675564681727</v>
      </c>
      <c r="E49" s="6">
        <v>256</v>
      </c>
      <c r="F49" s="7">
        <f>E49/(C56-C54)*100</f>
        <v>26.283367556468175</v>
      </c>
      <c r="G49" s="6">
        <v>356</v>
      </c>
      <c r="H49" s="7">
        <f>G49/(C56-C54)*100</f>
        <v>36.550308008213548</v>
      </c>
    </row>
    <row r="50" spans="1:8" x14ac:dyDescent="0.2">
      <c r="A50" s="2" t="s">
        <v>3</v>
      </c>
      <c r="C50" s="6">
        <f t="shared" si="4"/>
        <v>65</v>
      </c>
      <c r="D50" s="7">
        <f>C50/(C56-C54)*100</f>
        <v>6.6735112936344976</v>
      </c>
      <c r="E50" s="6">
        <v>37</v>
      </c>
      <c r="F50" s="7">
        <f>E50/(C56-C54)*100</f>
        <v>3.7987679671457908</v>
      </c>
      <c r="G50" s="6">
        <v>28</v>
      </c>
      <c r="H50" s="7">
        <f>G50/(C56-C54)*100</f>
        <v>2.8747433264887063</v>
      </c>
    </row>
    <row r="51" spans="1:8" x14ac:dyDescent="0.2">
      <c r="A51" s="2" t="s">
        <v>18</v>
      </c>
      <c r="C51" s="6">
        <f t="shared" si="4"/>
        <v>39</v>
      </c>
      <c r="D51" s="7">
        <f>C51/(C56-C54)*100</f>
        <v>4.0041067761806977</v>
      </c>
      <c r="E51" s="6">
        <v>19</v>
      </c>
      <c r="F51" s="7">
        <f>E51/(C56-C54)*100</f>
        <v>1.9507186858316223</v>
      </c>
      <c r="G51" s="6">
        <v>20</v>
      </c>
      <c r="H51" s="7">
        <f>G51/(C56-C54)*100</f>
        <v>2.0533880903490758</v>
      </c>
    </row>
    <row r="52" spans="1:8" x14ac:dyDescent="0.2">
      <c r="A52" s="2" t="s">
        <v>17</v>
      </c>
      <c r="C52" s="6">
        <f t="shared" si="4"/>
        <v>0</v>
      </c>
      <c r="D52" s="7">
        <f>C52/(C56-C54)*100</f>
        <v>0</v>
      </c>
      <c r="E52" s="6">
        <v>0</v>
      </c>
      <c r="F52" s="7">
        <f>E52/(C56-C54)*100</f>
        <v>0</v>
      </c>
      <c r="G52" s="6">
        <v>0</v>
      </c>
      <c r="H52" s="7">
        <f>G52/(C56-C54)*100</f>
        <v>0</v>
      </c>
    </row>
    <row r="53" spans="1:8" x14ac:dyDescent="0.2">
      <c r="A53" s="2" t="s">
        <v>16</v>
      </c>
      <c r="C53" s="6">
        <f t="shared" si="4"/>
        <v>13</v>
      </c>
      <c r="D53" s="7">
        <f>C53/(C56-C54)*100</f>
        <v>1.3347022587268993</v>
      </c>
      <c r="E53" s="6">
        <v>2</v>
      </c>
      <c r="F53" s="7">
        <f>E53/(C56-C54)*100</f>
        <v>0.20533880903490762</v>
      </c>
      <c r="G53" s="6">
        <v>11</v>
      </c>
      <c r="H53" s="7">
        <f>G53/(C56-C54)*100</f>
        <v>1.1293634496919918</v>
      </c>
    </row>
    <row r="54" spans="1:8" x14ac:dyDescent="0.2">
      <c r="A54" s="2" t="s">
        <v>5</v>
      </c>
      <c r="C54" s="6">
        <f t="shared" si="4"/>
        <v>3</v>
      </c>
      <c r="D54" s="7">
        <v>0</v>
      </c>
      <c r="E54" s="6">
        <v>0</v>
      </c>
      <c r="F54" s="7">
        <v>0</v>
      </c>
      <c r="G54" s="6">
        <v>3</v>
      </c>
      <c r="H54" s="7">
        <v>0</v>
      </c>
    </row>
    <row r="55" spans="1:8" x14ac:dyDescent="0.2">
      <c r="A55" s="2"/>
      <c r="C55" s="6"/>
      <c r="D55" s="7"/>
      <c r="E55" s="6"/>
      <c r="F55" s="7"/>
      <c r="G55" s="6"/>
      <c r="H55" s="7"/>
    </row>
    <row r="56" spans="1:8" x14ac:dyDescent="0.2">
      <c r="A56" s="2" t="s">
        <v>9</v>
      </c>
      <c r="C56" s="8">
        <f t="shared" ref="C56:H56" si="5">SUM(C46:C55)</f>
        <v>977</v>
      </c>
      <c r="D56" s="9">
        <f t="shared" si="5"/>
        <v>99.999999999999986</v>
      </c>
      <c r="E56" s="8">
        <f t="shared" si="5"/>
        <v>440</v>
      </c>
      <c r="F56" s="9">
        <f t="shared" si="5"/>
        <v>45.174537987679678</v>
      </c>
      <c r="G56" s="8">
        <f t="shared" si="5"/>
        <v>537</v>
      </c>
      <c r="H56" s="9">
        <f t="shared" si="5"/>
        <v>54.825462012320322</v>
      </c>
    </row>
    <row r="58" spans="1:8" x14ac:dyDescent="0.2">
      <c r="A58" s="17" t="s">
        <v>22</v>
      </c>
      <c r="B58" s="17"/>
      <c r="C58" s="17"/>
      <c r="D58" s="17"/>
      <c r="E58" s="17"/>
      <c r="F58" s="17"/>
      <c r="G58" s="17"/>
      <c r="H58" s="17"/>
    </row>
    <row r="59" spans="1:8" x14ac:dyDescent="0.2">
      <c r="A59" s="17" t="s">
        <v>21</v>
      </c>
      <c r="B59" s="17"/>
      <c r="C59" s="17"/>
      <c r="D59" s="17"/>
      <c r="E59" s="17"/>
      <c r="F59" s="17"/>
      <c r="G59" s="17"/>
      <c r="H59" s="17"/>
    </row>
  </sheetData>
  <sheetProtection algorithmName="SHA-512" hashValue="pBvGp/TuqcmfxWw1MqSxAjjvVuxcf006ULGxUT1R8tTIKtZFie1CYokUSZK6g0DPYqQplR6P9S5u2dgaDuBmhA==" saltValue="M8xlWpceSqQGRl4E2kPbAA==" spinCount="100000" sheet="1" objects="1" scenarios="1"/>
  <mergeCells count="12">
    <mergeCell ref="A58:H58"/>
    <mergeCell ref="A59:H59"/>
    <mergeCell ref="A23:H23"/>
    <mergeCell ref="A40:H40"/>
    <mergeCell ref="A41:H41"/>
    <mergeCell ref="A42:H42"/>
    <mergeCell ref="A1:H1"/>
    <mergeCell ref="A2:H2"/>
    <mergeCell ref="A3:H3"/>
    <mergeCell ref="A4:H4"/>
    <mergeCell ref="A21:H21"/>
    <mergeCell ref="A22:H22"/>
  </mergeCells>
  <hyperlinks>
    <hyperlink ref="A58:D58" r:id="rId1" display="[Fall 2001 - Fact Sheet]"/>
    <hyperlink ref="A59:D59" r:id="rId2" display="[Institutional Research Home]"/>
    <hyperlink ref="A58:H58" r:id="rId3" display="[Fall 2015 - Fact Sheet]"/>
    <hyperlink ref="A59:H59" r:id="rId4" display="[Institutional Research Home]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2014-10-24T12:59:08Z</cp:lastPrinted>
  <dcterms:created xsi:type="dcterms:W3CDTF">2001-11-26T03:35:11Z</dcterms:created>
  <dcterms:modified xsi:type="dcterms:W3CDTF">2015-11-18T16:46:25Z</dcterms:modified>
</cp:coreProperties>
</file>